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to-hata\Downloads\"/>
    </mc:Choice>
  </mc:AlternateContent>
  <xr:revisionPtr revIDLastSave="0" documentId="8_{F490475A-7951-4109-AE6C-BE9108049FCF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資金計画書" sheetId="5" r:id="rId1"/>
    <sheet name="資金計画書記入例1" sheetId="6" r:id="rId2"/>
    <sheet name="資金計画書記入例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7" l="1"/>
  <c r="G24" i="7"/>
  <c r="G12" i="7"/>
  <c r="F32" i="7" s="1"/>
  <c r="G7" i="7"/>
  <c r="G4" i="7"/>
  <c r="D32" i="7" s="1"/>
  <c r="F28" i="6"/>
  <c r="D28" i="6"/>
  <c r="F26" i="6"/>
  <c r="D26" i="6"/>
  <c r="F24" i="6"/>
  <c r="D24" i="6"/>
  <c r="G20" i="6"/>
  <c r="F27" i="6" s="1"/>
  <c r="G7" i="6"/>
  <c r="G4" i="6"/>
  <c r="D27" i="6" s="1"/>
  <c r="G36" i="5"/>
  <c r="G23" i="5"/>
  <c r="G16" i="5"/>
  <c r="G10" i="5"/>
  <c r="D31" i="7" l="1"/>
  <c r="F29" i="7"/>
  <c r="F31" i="7"/>
  <c r="D25" i="6"/>
  <c r="D28" i="7"/>
  <c r="D30" i="7"/>
  <c r="F25" i="6"/>
  <c r="F28" i="7"/>
  <c r="F30" i="7"/>
</calcChain>
</file>

<file path=xl/sharedStrings.xml><?xml version="1.0" encoding="utf-8"?>
<sst xmlns="http://schemas.openxmlformats.org/spreadsheetml/2006/main" count="147" uniqueCount="52">
  <si>
    <t>分類</t>
  </si>
  <si>
    <t>項目</t>
  </si>
  <si>
    <t>資産</t>
  </si>
  <si>
    <t>預貯金額</t>
  </si>
  <si>
    <t>自宅等の不動産の売却</t>
  </si>
  <si>
    <t>有価証券等の売却</t>
  </si>
  <si>
    <t>自動車、家具等の売却</t>
  </si>
  <si>
    <t>家族等からの援助</t>
  </si>
  <si>
    <t>退職金</t>
  </si>
  <si>
    <t>その他の資産（　　　　　　　）</t>
  </si>
  <si>
    <t>資産の合計</t>
  </si>
  <si>
    <t>毎月の収入</t>
  </si>
  <si>
    <t>年金収入</t>
  </si>
  <si>
    <t>利息・配当</t>
  </si>
  <si>
    <t>その他の収入（　　　　　　　）　　　　</t>
  </si>
  <si>
    <t>毎月収入の合計</t>
  </si>
  <si>
    <t>入居時の支出</t>
  </si>
  <si>
    <t>入居一時金</t>
  </si>
  <si>
    <t>敷金</t>
  </si>
  <si>
    <t>引越費用</t>
  </si>
  <si>
    <t>家財購入費用</t>
  </si>
  <si>
    <t>その他の入居時の費用（　　　　　　　）</t>
  </si>
  <si>
    <t>入居時の支出の合計</t>
  </si>
  <si>
    <t>毎月の支出</t>
  </si>
  <si>
    <t>老人ホームの月額利用料</t>
  </si>
  <si>
    <t xml:space="preserve"> ・家賃（居住費）</t>
  </si>
  <si>
    <t xml:space="preserve"> ・水道光熱費</t>
  </si>
  <si>
    <t xml:space="preserve"> ・管理費</t>
  </si>
  <si>
    <t xml:space="preserve"> ・食費</t>
  </si>
  <si>
    <t xml:space="preserve"> ・介護サービス費</t>
  </si>
  <si>
    <t xml:space="preserve"> ・その他のサービス費</t>
  </si>
  <si>
    <t>医療費</t>
  </si>
  <si>
    <t>通信費、電話代</t>
  </si>
  <si>
    <t>消耗品費</t>
  </si>
  <si>
    <t>その他の費用（　　　　　　　）</t>
  </si>
  <si>
    <t>毎月の支出の合計</t>
  </si>
  <si>
    <t>入居期間による収入と支出のバランス</t>
  </si>
  <si>
    <t>（判定）</t>
  </si>
  <si>
    <t>入居期間が1年の場合</t>
  </si>
  <si>
    <t>資産・収入の合計額</t>
  </si>
  <si>
    <t>支出の合計額</t>
  </si>
  <si>
    <t>入居可能</t>
  </si>
  <si>
    <t>入居期間が3年の場合</t>
  </si>
  <si>
    <t>入居期間が5年の場合</t>
  </si>
  <si>
    <t>入居期間が7年の場合</t>
  </si>
  <si>
    <t>入居期間が9年の場合</t>
  </si>
  <si>
    <t>0円</t>
  </si>
  <si>
    <t xml:space="preserve"> ・介護サービス費（1割負担、要介護3、各種加算含む）</t>
  </si>
  <si>
    <t>その他の費用（理美容、外食など）</t>
  </si>
  <si>
    <t xml:space="preserve"> ・家賃、居住費</t>
  </si>
  <si>
    <t xml:space="preserve"> ・その他のサービス費（追加サービス）</t>
  </si>
  <si>
    <t>資金不足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</si>
</sst>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#,###&quot;円&quot;"/>
    <numFmt numFmtId="177" formatCode="#,##0&quot;円&quot;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u/>
      <sz val="12"/>
      <color rgb="FF1155CC"/>
      <name val="Arial"/>
      <family val="2"/>
    </font>
    <font>
      <sz val="12"/>
      <color rgb="FF000000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1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hair">
        <color rgb="FF000000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hair">
        <color rgb="FF000000"/>
      </left>
      <right/>
      <top style="medium">
        <color rgb="FF0000FF"/>
      </top>
      <bottom style="hair">
        <color rgb="FF000000"/>
      </bottom>
      <diagonal/>
    </border>
    <border>
      <left/>
      <right/>
      <top style="medium">
        <color rgb="FF0000FF"/>
      </top>
      <bottom style="hair">
        <color rgb="FF000000"/>
      </bottom>
      <diagonal/>
    </border>
    <border>
      <left/>
      <right style="medium">
        <color rgb="FF0000FF"/>
      </right>
      <top style="medium">
        <color rgb="FF0000FF"/>
      </top>
      <bottom style="hair">
        <color rgb="FF000000"/>
      </bottom>
      <diagonal/>
    </border>
    <border>
      <left style="medium">
        <color rgb="FF0000FF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FF"/>
      </right>
      <top style="hair">
        <color rgb="FF000000"/>
      </top>
      <bottom style="hair">
        <color rgb="FF000000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hair">
        <color rgb="FF000000"/>
      </left>
      <right/>
      <top style="hair">
        <color rgb="FF000000"/>
      </top>
      <bottom style="medium">
        <color rgb="FF0000FF"/>
      </bottom>
      <diagonal/>
    </border>
    <border>
      <left/>
      <right/>
      <top style="hair">
        <color rgb="FF000000"/>
      </top>
      <bottom style="medium">
        <color rgb="FF0000FF"/>
      </bottom>
      <diagonal/>
    </border>
    <border>
      <left/>
      <right style="medium">
        <color rgb="FF0000FF"/>
      </right>
      <top style="hair">
        <color rgb="FF000000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hair">
        <color rgb="FF000000"/>
      </right>
      <top style="medium">
        <color rgb="FF0000FF"/>
      </top>
      <bottom/>
      <diagonal/>
    </border>
    <border>
      <left style="medium">
        <color rgb="FF0000FF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FF"/>
      </right>
      <top style="hair">
        <color rgb="FF000000"/>
      </top>
      <bottom/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FF0000"/>
      </left>
      <right style="hair">
        <color rgb="FF000000"/>
      </right>
      <top style="medium">
        <color rgb="FFFF0000"/>
      </top>
      <bottom/>
      <diagonal/>
    </border>
    <border>
      <left/>
      <right/>
      <top style="medium">
        <color rgb="FFFF0000"/>
      </top>
      <bottom style="hair">
        <color rgb="FF000000"/>
      </bottom>
      <diagonal/>
    </border>
    <border>
      <left/>
      <right style="medium">
        <color rgb="FFFF0000"/>
      </right>
      <top style="medium">
        <color rgb="FFFF0000"/>
      </top>
      <bottom style="hair">
        <color rgb="FF000000"/>
      </bottom>
      <diagonal/>
    </border>
    <border>
      <left style="medium">
        <color rgb="FFFF0000"/>
      </left>
      <right style="hair">
        <color rgb="FF000000"/>
      </right>
      <top/>
      <bottom/>
      <diagonal/>
    </border>
    <border>
      <left/>
      <right style="medium">
        <color rgb="FFFF0000"/>
      </right>
      <top style="hair">
        <color rgb="FF000000"/>
      </top>
      <bottom style="hair">
        <color rgb="FF000000"/>
      </bottom>
      <diagonal/>
    </border>
    <border>
      <left style="medium">
        <color rgb="FFFF0000"/>
      </left>
      <right style="hair">
        <color rgb="FF000000"/>
      </right>
      <top/>
      <bottom style="medium">
        <color rgb="FFFF0000"/>
      </bottom>
      <diagonal/>
    </border>
    <border>
      <left/>
      <right/>
      <top style="hair">
        <color rgb="FF000000"/>
      </top>
      <bottom style="medium">
        <color rgb="FFFF0000"/>
      </bottom>
      <diagonal/>
    </border>
    <border>
      <left/>
      <right style="medium">
        <color rgb="FFFF0000"/>
      </right>
      <top style="hair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000000"/>
      </left>
      <right/>
      <top style="medium">
        <color rgb="FFFF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FF0000"/>
      </bottom>
      <diagonal/>
    </border>
    <border>
      <left/>
      <right style="medium">
        <color rgb="FFFF0000"/>
      </right>
      <top style="hair">
        <color rgb="FF000000"/>
      </top>
      <bottom style="medium">
        <color rgb="FFFF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/>
    </xf>
    <xf numFmtId="176" fontId="2" fillId="2" borderId="23" xfId="0" applyNumberFormat="1" applyFont="1" applyFill="1" applyBorder="1" applyAlignment="1">
      <alignment vertical="center"/>
    </xf>
    <xf numFmtId="176" fontId="2" fillId="2" borderId="24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176" fontId="2" fillId="2" borderId="27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176" fontId="2" fillId="2" borderId="32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/>
    </xf>
    <xf numFmtId="176" fontId="2" fillId="2" borderId="35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176" fontId="2" fillId="2" borderId="38" xfId="0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0" xfId="0" applyFont="1" applyFill="1"/>
    <xf numFmtId="0" fontId="3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76" fontId="2" fillId="2" borderId="43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76" fontId="4" fillId="2" borderId="45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vertical="center"/>
    </xf>
    <xf numFmtId="176" fontId="2" fillId="2" borderId="46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176" fontId="3" fillId="2" borderId="4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77" fontId="2" fillId="2" borderId="3" xfId="0" applyNumberFormat="1" applyFont="1" applyFill="1" applyBorder="1" applyAlignment="1">
      <alignment vertical="center"/>
    </xf>
    <xf numFmtId="177" fontId="2" fillId="2" borderId="4" xfId="0" applyNumberFormat="1" applyFont="1" applyFill="1" applyBorder="1" applyAlignment="1">
      <alignment vertical="center"/>
    </xf>
    <xf numFmtId="177" fontId="2" fillId="2" borderId="17" xfId="0" applyNumberFormat="1" applyFont="1" applyFill="1" applyBorder="1" applyAlignment="1">
      <alignment vertical="center"/>
    </xf>
    <xf numFmtId="177" fontId="2" fillId="2" borderId="24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177" fontId="2" fillId="2" borderId="26" xfId="0" applyNumberFormat="1" applyFont="1" applyFill="1" applyBorder="1" applyAlignment="1">
      <alignment horizontal="right" vertical="center"/>
    </xf>
    <xf numFmtId="177" fontId="2" fillId="2" borderId="27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29" xfId="0" applyNumberFormat="1" applyFont="1" applyFill="1" applyBorder="1" applyAlignment="1">
      <alignment horizontal="right" vertical="center"/>
    </xf>
    <xf numFmtId="177" fontId="2" fillId="2" borderId="34" xfId="0" applyNumberFormat="1" applyFont="1" applyFill="1" applyBorder="1" applyAlignment="1">
      <alignment horizontal="right" vertical="center"/>
    </xf>
    <xf numFmtId="177" fontId="2" fillId="2" borderId="35" xfId="0" applyNumberFormat="1" applyFont="1" applyFill="1" applyBorder="1" applyAlignment="1">
      <alignment horizontal="right" vertical="center"/>
    </xf>
    <xf numFmtId="177" fontId="2" fillId="2" borderId="26" xfId="0" applyNumberFormat="1" applyFont="1" applyFill="1" applyBorder="1" applyAlignment="1">
      <alignment vertical="center"/>
    </xf>
    <xf numFmtId="177" fontId="2" fillId="2" borderId="27" xfId="0" applyNumberFormat="1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177" fontId="2" fillId="2" borderId="29" xfId="0" applyNumberFormat="1" applyFont="1" applyFill="1" applyBorder="1" applyAlignment="1">
      <alignment vertical="center"/>
    </xf>
    <xf numFmtId="177" fontId="2" fillId="2" borderId="22" xfId="0" applyNumberFormat="1" applyFont="1" applyFill="1" applyBorder="1" applyAlignment="1">
      <alignment horizontal="right" vertical="center"/>
    </xf>
    <xf numFmtId="176" fontId="2" fillId="2" borderId="34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50" xfId="0" applyFont="1" applyFill="1" applyBorder="1" applyAlignment="1">
      <alignment horizontal="left" vertical="center"/>
    </xf>
    <xf numFmtId="176" fontId="2" fillId="2" borderId="45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3" fillId="2" borderId="48" xfId="0" applyNumberFormat="1" applyFont="1" applyFill="1" applyBorder="1" applyAlignment="1">
      <alignment vertical="center"/>
    </xf>
    <xf numFmtId="176" fontId="3" fillId="2" borderId="49" xfId="0" applyNumberFormat="1" applyFont="1" applyFill="1" applyBorder="1" applyAlignment="1">
      <alignment vertical="center"/>
    </xf>
    <xf numFmtId="177" fontId="2" fillId="2" borderId="6" xfId="0" applyNumberFormat="1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vertical="center"/>
    </xf>
    <xf numFmtId="177" fontId="2" fillId="2" borderId="17" xfId="0" applyNumberFormat="1" applyFont="1" applyFill="1" applyBorder="1" applyAlignment="1">
      <alignment vertical="center"/>
    </xf>
    <xf numFmtId="177" fontId="2" fillId="2" borderId="24" xfId="0" applyNumberFormat="1" applyFont="1" applyFill="1" applyBorder="1" applyAlignment="1">
      <alignment vertical="center"/>
    </xf>
    <xf numFmtId="177" fontId="2" fillId="2" borderId="34" xfId="0" applyNumberFormat="1" applyFont="1" applyFill="1" applyBorder="1" applyAlignment="1">
      <alignment vertical="center"/>
    </xf>
    <xf numFmtId="177" fontId="2" fillId="2" borderId="35" xfId="0" applyNumberFormat="1" applyFont="1" applyFill="1" applyBorder="1" applyAlignment="1">
      <alignment vertical="center"/>
    </xf>
    <xf numFmtId="177" fontId="2" fillId="2" borderId="31" xfId="0" applyNumberFormat="1" applyFont="1" applyFill="1" applyBorder="1" applyAlignment="1">
      <alignment vertical="center"/>
    </xf>
    <xf numFmtId="177" fontId="2" fillId="2" borderId="38" xfId="0" applyNumberFormat="1" applyFont="1" applyFill="1" applyBorder="1" applyAlignment="1">
      <alignment vertical="center"/>
    </xf>
    <xf numFmtId="176" fontId="6" fillId="2" borderId="4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3" fillId="2" borderId="1" xfId="0" applyFont="1" applyFill="1" applyBorder="1" applyAlignment="1">
      <alignment vertical="center" wrapText="1"/>
    </xf>
    <xf numFmtId="0" fontId="1" fillId="0" borderId="8" xfId="0" applyFont="1" applyBorder="1"/>
    <xf numFmtId="0" fontId="1" fillId="0" borderId="12" xfId="0" applyFont="1" applyBorder="1"/>
    <xf numFmtId="0" fontId="3" fillId="2" borderId="20" xfId="0" applyFont="1" applyFill="1" applyBorder="1" applyAlignment="1">
      <alignment vertical="center" wrapText="1"/>
    </xf>
    <xf numFmtId="0" fontId="1" fillId="0" borderId="21" xfId="0" applyFont="1" applyBorder="1"/>
    <xf numFmtId="0" fontId="3" fillId="2" borderId="25" xfId="0" applyFont="1" applyFill="1" applyBorder="1" applyAlignment="1">
      <alignment vertical="center" wrapText="1"/>
    </xf>
    <xf numFmtId="0" fontId="1" fillId="0" borderId="28" xfId="0" applyFont="1" applyBorder="1"/>
    <xf numFmtId="0" fontId="1" fillId="0" borderId="3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C1006"/>
  <sheetViews>
    <sheetView showGridLines="0" topLeftCell="A22" workbookViewId="0"/>
  </sheetViews>
  <sheetFormatPr defaultColWidth="14.42578125" defaultRowHeight="15" customHeight="1" x14ac:dyDescent="0.2"/>
  <cols>
    <col min="1" max="3" width="30" customWidth="1"/>
    <col min="4" max="7" width="17.28515625" customWidth="1"/>
    <col min="8" max="9" width="14.42578125" customWidth="1"/>
  </cols>
  <sheetData>
    <row r="1" spans="1:29" ht="21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1" customHeight="1" x14ac:dyDescent="0.2">
      <c r="A2" s="1"/>
      <c r="B2" s="3" t="s">
        <v>0</v>
      </c>
      <c r="C2" s="89" t="s">
        <v>1</v>
      </c>
      <c r="D2" s="90"/>
      <c r="E2" s="90"/>
      <c r="F2" s="90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 x14ac:dyDescent="0.2">
      <c r="A3" s="4"/>
      <c r="B3" s="92" t="s">
        <v>2</v>
      </c>
      <c r="C3" s="5" t="s">
        <v>3</v>
      </c>
      <c r="D3" s="6"/>
      <c r="E3" s="6"/>
      <c r="F3" s="6"/>
      <c r="G3" s="7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" customHeight="1" x14ac:dyDescent="0.2">
      <c r="A4" s="4"/>
      <c r="B4" s="93"/>
      <c r="C4" s="8" t="s">
        <v>4</v>
      </c>
      <c r="D4" s="9"/>
      <c r="E4" s="9"/>
      <c r="F4" s="9"/>
      <c r="G4" s="10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1" customHeight="1" x14ac:dyDescent="0.2">
      <c r="A5" s="4"/>
      <c r="B5" s="93"/>
      <c r="C5" s="8" t="s">
        <v>5</v>
      </c>
      <c r="D5" s="9"/>
      <c r="E5" s="9"/>
      <c r="F5" s="9"/>
      <c r="G5" s="10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1" customHeight="1" x14ac:dyDescent="0.2">
      <c r="A6" s="4"/>
      <c r="B6" s="93"/>
      <c r="C6" s="8" t="s">
        <v>6</v>
      </c>
      <c r="D6" s="9"/>
      <c r="E6" s="9"/>
      <c r="F6" s="9"/>
      <c r="G6" s="10"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1" customHeight="1" x14ac:dyDescent="0.2">
      <c r="A7" s="4"/>
      <c r="B7" s="93"/>
      <c r="C7" s="8" t="s">
        <v>7</v>
      </c>
      <c r="D7" s="9"/>
      <c r="E7" s="9"/>
      <c r="F7" s="9"/>
      <c r="G7" s="10"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1" customHeight="1" x14ac:dyDescent="0.2">
      <c r="A8" s="4"/>
      <c r="B8" s="93"/>
      <c r="C8" s="8" t="s">
        <v>8</v>
      </c>
      <c r="D8" s="9"/>
      <c r="E8" s="9"/>
      <c r="F8" s="9"/>
      <c r="G8" s="10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1" customHeight="1" x14ac:dyDescent="0.2">
      <c r="A9" s="4"/>
      <c r="B9" s="94"/>
      <c r="C9" s="11" t="s">
        <v>9</v>
      </c>
      <c r="D9" s="12"/>
      <c r="E9" s="12"/>
      <c r="F9" s="12"/>
      <c r="G9" s="13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1" customHeight="1" x14ac:dyDescent="0.2">
      <c r="A10" s="4"/>
      <c r="B10" s="14" t="s">
        <v>10</v>
      </c>
      <c r="C10" s="15"/>
      <c r="D10" s="16"/>
      <c r="E10" s="16"/>
      <c r="F10" s="16"/>
      <c r="G10" s="17">
        <f>SUM(G3:G9)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" customHeight="1" x14ac:dyDescent="0.2">
      <c r="A11" s="4"/>
      <c r="B11" s="4"/>
      <c r="C11" s="18"/>
      <c r="D11" s="18"/>
      <c r="E11" s="18"/>
      <c r="F11" s="18"/>
      <c r="G11" s="1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9.5" customHeight="1" x14ac:dyDescent="0.2">
      <c r="A12" s="4"/>
      <c r="B12" s="95" t="s">
        <v>11</v>
      </c>
      <c r="C12" s="6" t="s">
        <v>12</v>
      </c>
      <c r="D12" s="6"/>
      <c r="E12" s="6"/>
      <c r="F12" s="6"/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9.5" customHeight="1" x14ac:dyDescent="0.2">
      <c r="A13" s="4"/>
      <c r="B13" s="96"/>
      <c r="C13" s="9" t="s">
        <v>13</v>
      </c>
      <c r="D13" s="9"/>
      <c r="E13" s="9"/>
      <c r="F13" s="9"/>
      <c r="G13" s="10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9.5" customHeight="1" x14ac:dyDescent="0.2">
      <c r="A14" s="4"/>
      <c r="B14" s="96"/>
      <c r="C14" s="9" t="s">
        <v>7</v>
      </c>
      <c r="D14" s="9"/>
      <c r="E14" s="9"/>
      <c r="F14" s="9"/>
      <c r="G14" s="10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9.5" customHeight="1" x14ac:dyDescent="0.2">
      <c r="A15" s="4"/>
      <c r="B15" s="96"/>
      <c r="C15" s="21" t="s">
        <v>14</v>
      </c>
      <c r="D15" s="21"/>
      <c r="E15" s="21"/>
      <c r="F15" s="21"/>
      <c r="G15" s="2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9.5" customHeight="1" x14ac:dyDescent="0.2">
      <c r="A16" s="4"/>
      <c r="B16" s="14" t="s">
        <v>15</v>
      </c>
      <c r="C16" s="15"/>
      <c r="D16" s="15"/>
      <c r="E16" s="15"/>
      <c r="F16" s="15"/>
      <c r="G16" s="23">
        <f>SUM(G12:G15)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6" customHeight="1" x14ac:dyDescent="0.2">
      <c r="A17" s="4"/>
      <c r="B17" s="4"/>
      <c r="C17" s="18"/>
      <c r="D17" s="18"/>
      <c r="E17" s="18"/>
      <c r="F17" s="18"/>
      <c r="G17" s="1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 customHeight="1" x14ac:dyDescent="0.2">
      <c r="A18" s="4"/>
      <c r="B18" s="97" t="s">
        <v>16</v>
      </c>
      <c r="C18" s="24" t="s">
        <v>17</v>
      </c>
      <c r="D18" s="24"/>
      <c r="E18" s="24"/>
      <c r="F18" s="24"/>
      <c r="G18" s="25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.5" customHeight="1" x14ac:dyDescent="0.2">
      <c r="A19" s="4"/>
      <c r="B19" s="98"/>
      <c r="C19" s="9" t="s">
        <v>18</v>
      </c>
      <c r="D19" s="9"/>
      <c r="E19" s="9"/>
      <c r="F19" s="9"/>
      <c r="G19" s="26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 x14ac:dyDescent="0.2">
      <c r="A20" s="4"/>
      <c r="B20" s="98"/>
      <c r="C20" s="9" t="s">
        <v>19</v>
      </c>
      <c r="D20" s="9"/>
      <c r="E20" s="9"/>
      <c r="F20" s="9"/>
      <c r="G20" s="26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.5" customHeight="1" x14ac:dyDescent="0.2">
      <c r="A21" s="4"/>
      <c r="B21" s="98"/>
      <c r="C21" s="9" t="s">
        <v>20</v>
      </c>
      <c r="D21" s="9"/>
      <c r="E21" s="9"/>
      <c r="F21" s="9"/>
      <c r="G21" s="26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 x14ac:dyDescent="0.2">
      <c r="A22" s="4"/>
      <c r="B22" s="99"/>
      <c r="C22" s="27" t="s">
        <v>21</v>
      </c>
      <c r="D22" s="21"/>
      <c r="E22" s="21"/>
      <c r="F22" s="21"/>
      <c r="G22" s="28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 customHeight="1" x14ac:dyDescent="0.2">
      <c r="A23" s="4"/>
      <c r="B23" s="29" t="s">
        <v>22</v>
      </c>
      <c r="C23" s="30"/>
      <c r="D23" s="30"/>
      <c r="E23" s="30"/>
      <c r="F23" s="30"/>
      <c r="G23" s="31">
        <f>SUM(G18:G22)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6" customHeight="1" x14ac:dyDescent="0.2">
      <c r="A24" s="4"/>
      <c r="B24" s="4"/>
      <c r="C24" s="18"/>
      <c r="D24" s="18"/>
      <c r="E24" s="18"/>
      <c r="F24" s="18"/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9.5" customHeight="1" x14ac:dyDescent="0.2">
      <c r="A25" s="4"/>
      <c r="B25" s="97" t="s">
        <v>23</v>
      </c>
      <c r="C25" s="32" t="s">
        <v>24</v>
      </c>
      <c r="D25" s="24"/>
      <c r="E25" s="24"/>
      <c r="F25" s="24"/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.5" customHeight="1" x14ac:dyDescent="0.2">
      <c r="A26" s="4"/>
      <c r="B26" s="98"/>
      <c r="C26" s="8" t="s">
        <v>25</v>
      </c>
      <c r="D26" s="9"/>
      <c r="E26" s="9"/>
      <c r="F26" s="9"/>
      <c r="G26" s="26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9.5" customHeight="1" x14ac:dyDescent="0.2">
      <c r="A27" s="4"/>
      <c r="B27" s="98"/>
      <c r="C27" s="8" t="s">
        <v>26</v>
      </c>
      <c r="D27" s="9"/>
      <c r="E27" s="9"/>
      <c r="F27" s="9"/>
      <c r="G27" s="26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9.5" customHeight="1" x14ac:dyDescent="0.2">
      <c r="A28" s="4"/>
      <c r="B28" s="98"/>
      <c r="C28" s="8" t="s">
        <v>27</v>
      </c>
      <c r="D28" s="9"/>
      <c r="E28" s="9"/>
      <c r="F28" s="9"/>
      <c r="G28" s="26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.5" customHeight="1" x14ac:dyDescent="0.2">
      <c r="A29" s="4"/>
      <c r="B29" s="98"/>
      <c r="C29" s="8" t="s">
        <v>28</v>
      </c>
      <c r="D29" s="9"/>
      <c r="E29" s="9"/>
      <c r="F29" s="9"/>
      <c r="G29" s="26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9.5" customHeight="1" x14ac:dyDescent="0.2">
      <c r="A30" s="4"/>
      <c r="B30" s="98"/>
      <c r="C30" s="8" t="s">
        <v>29</v>
      </c>
      <c r="D30" s="9"/>
      <c r="E30" s="9"/>
      <c r="F30" s="9"/>
      <c r="G30" s="26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9.5" customHeight="1" x14ac:dyDescent="0.2">
      <c r="A31" s="4"/>
      <c r="B31" s="98"/>
      <c r="C31" s="8" t="s">
        <v>30</v>
      </c>
      <c r="D31" s="9"/>
      <c r="E31" s="9"/>
      <c r="F31" s="9"/>
      <c r="G31" s="26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9.5" customHeight="1" x14ac:dyDescent="0.2">
      <c r="A32" s="4"/>
      <c r="B32" s="98"/>
      <c r="C32" s="8" t="s">
        <v>31</v>
      </c>
      <c r="D32" s="9"/>
      <c r="E32" s="9"/>
      <c r="F32" s="9"/>
      <c r="G32" s="26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9.5" customHeight="1" x14ac:dyDescent="0.2">
      <c r="A33" s="4"/>
      <c r="B33" s="98"/>
      <c r="C33" s="8" t="s">
        <v>32</v>
      </c>
      <c r="D33" s="9"/>
      <c r="E33" s="9"/>
      <c r="F33" s="9"/>
      <c r="G33" s="26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9.5" customHeight="1" x14ac:dyDescent="0.2">
      <c r="A34" s="4"/>
      <c r="B34" s="98"/>
      <c r="C34" s="8" t="s">
        <v>33</v>
      </c>
      <c r="D34" s="9"/>
      <c r="E34" s="9"/>
      <c r="F34" s="9"/>
      <c r="G34" s="26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9.5" customHeight="1" x14ac:dyDescent="0.2">
      <c r="A35" s="4"/>
      <c r="B35" s="99"/>
      <c r="C35" s="33" t="s">
        <v>34</v>
      </c>
      <c r="D35" s="27"/>
      <c r="E35" s="27"/>
      <c r="F35" s="27"/>
      <c r="G35" s="34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9.5" customHeight="1" x14ac:dyDescent="0.2">
      <c r="A36" s="18"/>
      <c r="B36" s="35" t="s">
        <v>35</v>
      </c>
      <c r="C36" s="36"/>
      <c r="D36" s="36"/>
      <c r="E36" s="36"/>
      <c r="F36" s="36"/>
      <c r="G36" s="31">
        <f>SUM(G25:G35)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6" customHeight="1" x14ac:dyDescent="0.2">
      <c r="A37" s="37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9.5" customHeight="1" x14ac:dyDescent="0.2">
      <c r="A38" s="2"/>
      <c r="B38" s="38" t="s">
        <v>36</v>
      </c>
      <c r="C38" s="39"/>
      <c r="D38" s="39"/>
      <c r="E38" s="39"/>
      <c r="F38" s="39"/>
      <c r="G38" s="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9.5" customHeight="1" x14ac:dyDescent="0.2">
      <c r="A39" s="2"/>
      <c r="B39" s="41"/>
      <c r="C39" s="42"/>
      <c r="D39" s="42"/>
      <c r="E39" s="42"/>
      <c r="F39" s="42"/>
      <c r="G39" s="43" t="s">
        <v>37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9.5" customHeight="1" x14ac:dyDescent="0.2">
      <c r="A40" s="2"/>
      <c r="B40" s="44" t="s">
        <v>38</v>
      </c>
      <c r="C40" s="45" t="s">
        <v>39</v>
      </c>
      <c r="D40" s="46">
        <v>0</v>
      </c>
      <c r="E40" s="47" t="s">
        <v>40</v>
      </c>
      <c r="F40" s="48">
        <v>0</v>
      </c>
      <c r="G40" s="49" t="s">
        <v>41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9.5" customHeight="1" x14ac:dyDescent="0.2">
      <c r="A41" s="2"/>
      <c r="B41" s="44" t="s">
        <v>42</v>
      </c>
      <c r="C41" s="45" t="s">
        <v>39</v>
      </c>
      <c r="D41" s="46">
        <v>0</v>
      </c>
      <c r="E41" s="47" t="s">
        <v>40</v>
      </c>
      <c r="F41" s="48">
        <v>0</v>
      </c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9.5" customHeight="1" x14ac:dyDescent="0.2">
      <c r="A42" s="2"/>
      <c r="B42" s="44" t="s">
        <v>43</v>
      </c>
      <c r="C42" s="45" t="s">
        <v>39</v>
      </c>
      <c r="D42" s="46">
        <v>0</v>
      </c>
      <c r="E42" s="47" t="s">
        <v>40</v>
      </c>
      <c r="F42" s="48">
        <v>0</v>
      </c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9.5" customHeight="1" x14ac:dyDescent="0.2">
      <c r="A43" s="2"/>
      <c r="B43" s="44" t="s">
        <v>44</v>
      </c>
      <c r="C43" s="45" t="s">
        <v>39</v>
      </c>
      <c r="D43" s="46">
        <v>0</v>
      </c>
      <c r="E43" s="47" t="s">
        <v>40</v>
      </c>
      <c r="F43" s="48">
        <v>0</v>
      </c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9.5" customHeight="1" x14ac:dyDescent="0.2">
      <c r="A44" s="2"/>
      <c r="B44" s="44" t="s">
        <v>45</v>
      </c>
      <c r="C44" s="45" t="s">
        <v>39</v>
      </c>
      <c r="D44" s="46">
        <v>0</v>
      </c>
      <c r="E44" s="47" t="s">
        <v>40</v>
      </c>
      <c r="F44" s="48">
        <v>0</v>
      </c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9.5" customHeight="1" x14ac:dyDescent="0.2">
      <c r="A45" s="2"/>
      <c r="B45" s="50"/>
      <c r="C45" s="51"/>
      <c r="D45" s="51"/>
      <c r="E45" s="51"/>
      <c r="F45" s="51"/>
      <c r="G45" s="5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5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5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5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</sheetData>
  <mergeCells count="5">
    <mergeCell ref="C2:G2"/>
    <mergeCell ref="B3:B9"/>
    <mergeCell ref="B12:B15"/>
    <mergeCell ref="B18:B22"/>
    <mergeCell ref="B25:B35"/>
  </mergeCells>
  <phoneticPr fontId="9"/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AC973"/>
  <sheetViews>
    <sheetView showGridLines="0" topLeftCell="A28" workbookViewId="0"/>
  </sheetViews>
  <sheetFormatPr defaultColWidth="14.42578125" defaultRowHeight="15" customHeight="1" x14ac:dyDescent="0.2"/>
  <cols>
    <col min="1" max="2" width="27.5703125" customWidth="1"/>
    <col min="3" max="7" width="17.28515625" customWidth="1"/>
    <col min="8" max="9" width="14.42578125" customWidth="1"/>
  </cols>
  <sheetData>
    <row r="1" spans="1:29" ht="21.7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1.75" customHeight="1" x14ac:dyDescent="0.2">
      <c r="A2" s="1"/>
      <c r="B2" s="3" t="s">
        <v>0</v>
      </c>
      <c r="C2" s="89" t="s">
        <v>1</v>
      </c>
      <c r="D2" s="90"/>
      <c r="E2" s="90"/>
      <c r="F2" s="90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.75" customHeight="1" x14ac:dyDescent="0.2">
      <c r="A3" s="4"/>
      <c r="B3" s="14" t="s">
        <v>2</v>
      </c>
      <c r="C3" s="53" t="s">
        <v>3</v>
      </c>
      <c r="D3" s="54"/>
      <c r="E3" s="54"/>
      <c r="F3" s="54"/>
      <c r="G3" s="55">
        <v>3000000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75" customHeight="1" x14ac:dyDescent="0.2">
      <c r="A4" s="4"/>
      <c r="B4" s="14" t="s">
        <v>10</v>
      </c>
      <c r="C4" s="15"/>
      <c r="D4" s="56"/>
      <c r="E4" s="56"/>
      <c r="F4" s="56"/>
      <c r="G4" s="57">
        <f>SUM(G3)</f>
        <v>3000000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8.25" customHeight="1" x14ac:dyDescent="0.2">
      <c r="A5" s="4"/>
      <c r="B5" s="4"/>
      <c r="C5" s="18"/>
      <c r="D5" s="19"/>
      <c r="E5" s="19"/>
      <c r="F5" s="19"/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9.5" customHeight="1" x14ac:dyDescent="0.2">
      <c r="A6" s="4"/>
      <c r="B6" s="20" t="s">
        <v>11</v>
      </c>
      <c r="C6" s="6" t="s">
        <v>12</v>
      </c>
      <c r="D6" s="58"/>
      <c r="E6" s="58"/>
      <c r="F6" s="58"/>
      <c r="G6" s="7">
        <v>120000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9.5" customHeight="1" x14ac:dyDescent="0.2">
      <c r="A7" s="4"/>
      <c r="B7" s="14" t="s">
        <v>15</v>
      </c>
      <c r="C7" s="15"/>
      <c r="D7" s="59"/>
      <c r="E7" s="59"/>
      <c r="F7" s="59"/>
      <c r="G7" s="23">
        <f>SUM(G6)</f>
        <v>120000</v>
      </c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8.25" customHeight="1" x14ac:dyDescent="0.2">
      <c r="A8" s="4"/>
      <c r="B8" s="4"/>
      <c r="C8" s="18"/>
      <c r="D8" s="19"/>
      <c r="E8" s="19"/>
      <c r="F8" s="19"/>
      <c r="G8" s="19"/>
      <c r="H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9.5" customHeight="1" x14ac:dyDescent="0.2">
      <c r="A9" s="4"/>
      <c r="B9" s="97" t="s">
        <v>16</v>
      </c>
      <c r="C9" s="24" t="s">
        <v>17</v>
      </c>
      <c r="D9" s="60"/>
      <c r="E9" s="60"/>
      <c r="F9" s="60"/>
      <c r="G9" s="61" t="s">
        <v>46</v>
      </c>
      <c r="H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9.5" customHeight="1" x14ac:dyDescent="0.2">
      <c r="A10" s="4"/>
      <c r="B10" s="99"/>
      <c r="C10" s="9" t="s">
        <v>18</v>
      </c>
      <c r="D10" s="62"/>
      <c r="E10" s="62"/>
      <c r="F10" s="62"/>
      <c r="G10" s="63" t="s">
        <v>46</v>
      </c>
      <c r="H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9.5" customHeight="1" x14ac:dyDescent="0.2">
      <c r="A11" s="4"/>
      <c r="B11" s="29" t="s">
        <v>22</v>
      </c>
      <c r="C11" s="30"/>
      <c r="D11" s="64"/>
      <c r="E11" s="64"/>
      <c r="F11" s="64"/>
      <c r="G11" s="65">
        <v>0</v>
      </c>
      <c r="H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8.25" customHeight="1" x14ac:dyDescent="0.2">
      <c r="A12" s="4"/>
      <c r="B12" s="4"/>
      <c r="C12" s="18"/>
      <c r="D12" s="19"/>
      <c r="E12" s="19"/>
      <c r="F12" s="19"/>
      <c r="G12" s="19"/>
      <c r="H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9.5" customHeight="1" x14ac:dyDescent="0.2">
      <c r="A13" s="4"/>
      <c r="B13" s="97" t="s">
        <v>23</v>
      </c>
      <c r="C13" s="32" t="s">
        <v>24</v>
      </c>
      <c r="D13" s="66"/>
      <c r="E13" s="66"/>
      <c r="F13" s="66"/>
      <c r="G13" s="67"/>
      <c r="H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9.5" customHeight="1" x14ac:dyDescent="0.2">
      <c r="A14" s="4"/>
      <c r="B14" s="98"/>
      <c r="C14" s="8" t="s">
        <v>25</v>
      </c>
      <c r="D14" s="68"/>
      <c r="E14" s="68"/>
      <c r="F14" s="68"/>
      <c r="G14" s="69">
        <v>39300</v>
      </c>
      <c r="H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9.5" customHeight="1" x14ac:dyDescent="0.2">
      <c r="A15" s="4"/>
      <c r="B15" s="98"/>
      <c r="C15" s="8" t="s">
        <v>28</v>
      </c>
      <c r="D15" s="68"/>
      <c r="E15" s="68"/>
      <c r="F15" s="68"/>
      <c r="G15" s="69">
        <v>19500</v>
      </c>
      <c r="H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9.5" customHeight="1" x14ac:dyDescent="0.2">
      <c r="A16" s="4"/>
      <c r="B16" s="98"/>
      <c r="C16" s="8" t="s">
        <v>47</v>
      </c>
      <c r="D16" s="68"/>
      <c r="E16" s="68"/>
      <c r="F16" s="68"/>
      <c r="G16" s="69">
        <v>28578</v>
      </c>
      <c r="H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9.5" customHeight="1" x14ac:dyDescent="0.2">
      <c r="A17" s="4"/>
      <c r="B17" s="98"/>
      <c r="C17" s="8" t="s">
        <v>31</v>
      </c>
      <c r="D17" s="62"/>
      <c r="E17" s="62"/>
      <c r="F17" s="62"/>
      <c r="G17" s="63">
        <v>10000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9.5" customHeight="1" x14ac:dyDescent="0.2">
      <c r="A18" s="4"/>
      <c r="B18" s="98"/>
      <c r="C18" s="8" t="s">
        <v>33</v>
      </c>
      <c r="D18" s="62"/>
      <c r="E18" s="62"/>
      <c r="F18" s="62"/>
      <c r="G18" s="63">
        <v>5000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9.5" customHeight="1" x14ac:dyDescent="0.2">
      <c r="A19" s="4"/>
      <c r="B19" s="99"/>
      <c r="C19" s="33" t="s">
        <v>48</v>
      </c>
      <c r="D19" s="70"/>
      <c r="E19" s="70"/>
      <c r="F19" s="70"/>
      <c r="G19" s="63">
        <v>3000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 x14ac:dyDescent="0.2">
      <c r="A20" s="18"/>
      <c r="B20" s="35" t="s">
        <v>35</v>
      </c>
      <c r="C20" s="36"/>
      <c r="D20" s="71"/>
      <c r="E20" s="71"/>
      <c r="F20" s="71"/>
      <c r="G20" s="31">
        <f>SUM(G13:G19)</f>
        <v>105378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8.25" customHeight="1" x14ac:dyDescent="0.2">
      <c r="A21" s="37"/>
      <c r="B21" s="3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 x14ac:dyDescent="0.2">
      <c r="A22" s="2"/>
      <c r="B22" s="38" t="s">
        <v>36</v>
      </c>
      <c r="C22" s="39"/>
      <c r="D22" s="39"/>
      <c r="E22" s="39"/>
      <c r="F22" s="39"/>
      <c r="G22" s="4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9.5" customHeight="1" x14ac:dyDescent="0.2">
      <c r="A23" s="2"/>
      <c r="B23" s="41"/>
      <c r="C23" s="42"/>
      <c r="D23" s="72"/>
      <c r="E23" s="72"/>
      <c r="F23" s="72"/>
      <c r="G23" s="43" t="s">
        <v>37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9.5" customHeight="1" x14ac:dyDescent="0.2">
      <c r="A24" s="2"/>
      <c r="B24" s="73" t="s">
        <v>38</v>
      </c>
      <c r="C24" s="45" t="s">
        <v>39</v>
      </c>
      <c r="D24" s="74">
        <f>$G$4+$G$7*12</f>
        <v>4440000</v>
      </c>
      <c r="E24" s="47" t="s">
        <v>40</v>
      </c>
      <c r="F24" s="75">
        <f>$G$11+$G$20*12</f>
        <v>1264536</v>
      </c>
      <c r="G24" s="49" t="s">
        <v>41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9.5" customHeight="1" x14ac:dyDescent="0.2">
      <c r="A25" s="2"/>
      <c r="B25" s="73" t="s">
        <v>42</v>
      </c>
      <c r="C25" s="45" t="s">
        <v>39</v>
      </c>
      <c r="D25" s="74">
        <f>$G$4+$G$7*12*3</f>
        <v>7320000</v>
      </c>
      <c r="E25" s="47" t="s">
        <v>40</v>
      </c>
      <c r="F25" s="75">
        <f>$G$11+$G$20*12*3</f>
        <v>3793608</v>
      </c>
      <c r="G25" s="49" t="s">
        <v>41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9.5" customHeight="1" x14ac:dyDescent="0.2">
      <c r="A26" s="2"/>
      <c r="B26" s="73" t="s">
        <v>43</v>
      </c>
      <c r="C26" s="45" t="s">
        <v>39</v>
      </c>
      <c r="D26" s="74">
        <f>$G$4+$G$7*12*5</f>
        <v>10200000</v>
      </c>
      <c r="E26" s="47" t="s">
        <v>40</v>
      </c>
      <c r="F26" s="75">
        <f>$G$11+$G$20*12*5</f>
        <v>6322680</v>
      </c>
      <c r="G26" s="49" t="s">
        <v>41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9.5" customHeight="1" x14ac:dyDescent="0.2">
      <c r="A27" s="2"/>
      <c r="B27" s="73" t="s">
        <v>44</v>
      </c>
      <c r="C27" s="45" t="s">
        <v>39</v>
      </c>
      <c r="D27" s="74">
        <f>$G$4+$G$7*12*7</f>
        <v>13080000</v>
      </c>
      <c r="E27" s="47" t="s">
        <v>40</v>
      </c>
      <c r="F27" s="75">
        <f>$G$11+$G$20*12*7</f>
        <v>8851752</v>
      </c>
      <c r="G27" s="49" t="s">
        <v>41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9.5" customHeight="1" x14ac:dyDescent="0.2">
      <c r="A28" s="2"/>
      <c r="B28" s="73" t="s">
        <v>45</v>
      </c>
      <c r="C28" s="45" t="s">
        <v>39</v>
      </c>
      <c r="D28" s="74">
        <f>$G$4+$G$7*12*9</f>
        <v>15960000</v>
      </c>
      <c r="E28" s="47" t="s">
        <v>40</v>
      </c>
      <c r="F28" s="75">
        <f>$G$11+$G$20*12*9</f>
        <v>11380824</v>
      </c>
      <c r="G28" s="49" t="s">
        <v>41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9.5" customHeight="1" x14ac:dyDescent="0.2">
      <c r="A29" s="2"/>
      <c r="B29" s="50"/>
      <c r="C29" s="51"/>
      <c r="D29" s="76"/>
      <c r="E29" s="76"/>
      <c r="F29" s="76"/>
      <c r="G29" s="7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2"/>
      <c r="B36" s="2"/>
      <c r="C36" s="2"/>
      <c r="D36" s="2"/>
      <c r="E36" s="2"/>
      <c r="F36" s="2"/>
      <c r="G36" s="2"/>
      <c r="H36" s="2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18"/>
      <c r="C40" s="1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</sheetData>
  <mergeCells count="3">
    <mergeCell ref="C2:G2"/>
    <mergeCell ref="B9:B10"/>
    <mergeCell ref="B13:B19"/>
  </mergeCells>
  <phoneticPr fontId="9"/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994"/>
  <sheetViews>
    <sheetView showGridLines="0" tabSelected="1" workbookViewId="0">
      <selection activeCell="E14" sqref="E14"/>
    </sheetView>
  </sheetViews>
  <sheetFormatPr defaultColWidth="14.42578125" defaultRowHeight="15" customHeight="1" x14ac:dyDescent="0.2"/>
  <cols>
    <col min="1" max="2" width="25.5703125" customWidth="1"/>
    <col min="3" max="8" width="17.28515625" customWidth="1"/>
  </cols>
  <sheetData>
    <row r="1" spans="1:25" ht="54.75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9.5" customHeight="1" x14ac:dyDescent="0.2">
      <c r="A2" s="1"/>
      <c r="B2" s="3" t="s">
        <v>0</v>
      </c>
      <c r="C2" s="89" t="s">
        <v>1</v>
      </c>
      <c r="D2" s="90"/>
      <c r="E2" s="90"/>
      <c r="F2" s="90"/>
      <c r="G2" s="9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9.5" customHeight="1" x14ac:dyDescent="0.2">
      <c r="A3" s="4"/>
      <c r="B3" s="14" t="s">
        <v>2</v>
      </c>
      <c r="C3" s="53" t="s">
        <v>3</v>
      </c>
      <c r="D3" s="54"/>
      <c r="E3" s="54"/>
      <c r="F3" s="54"/>
      <c r="G3" s="55">
        <v>20000000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9.5" customHeight="1" x14ac:dyDescent="0.2">
      <c r="A4" s="4"/>
      <c r="B4" s="14" t="s">
        <v>10</v>
      </c>
      <c r="C4" s="15"/>
      <c r="D4" s="56"/>
      <c r="E4" s="56"/>
      <c r="F4" s="56"/>
      <c r="G4" s="57">
        <f>SUM(G3)</f>
        <v>20000000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8.25" customHeight="1" x14ac:dyDescent="0.2">
      <c r="A5" s="4"/>
      <c r="B5" s="4"/>
      <c r="C5" s="18"/>
      <c r="D5" s="19"/>
      <c r="E5" s="19"/>
      <c r="F5" s="19"/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 x14ac:dyDescent="0.2">
      <c r="A6" s="4"/>
      <c r="B6" s="20" t="s">
        <v>11</v>
      </c>
      <c r="C6" s="6" t="s">
        <v>12</v>
      </c>
      <c r="D6" s="78"/>
      <c r="E6" s="78"/>
      <c r="F6" s="78"/>
      <c r="G6" s="79">
        <v>120000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2">
      <c r="A7" s="4"/>
      <c r="B7" s="14" t="s">
        <v>15</v>
      </c>
      <c r="C7" s="15"/>
      <c r="D7" s="80"/>
      <c r="E7" s="80"/>
      <c r="F7" s="80"/>
      <c r="G7" s="81">
        <f>SUM(G6)</f>
        <v>120000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8.25" customHeight="1" x14ac:dyDescent="0.2">
      <c r="A8" s="4"/>
      <c r="B8" s="4"/>
      <c r="C8" s="18"/>
      <c r="D8" s="19"/>
      <c r="E8" s="19"/>
      <c r="F8" s="19"/>
      <c r="G8" s="19"/>
      <c r="H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 x14ac:dyDescent="0.2">
      <c r="A9" s="4"/>
      <c r="B9" s="97" t="s">
        <v>16</v>
      </c>
      <c r="C9" s="24" t="s">
        <v>17</v>
      </c>
      <c r="D9" s="66"/>
      <c r="E9" s="66"/>
      <c r="F9" s="66"/>
      <c r="G9" s="67">
        <v>10000000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 x14ac:dyDescent="0.2">
      <c r="A10" s="4"/>
      <c r="B10" s="98"/>
      <c r="C10" s="9" t="s">
        <v>18</v>
      </c>
      <c r="D10" s="68"/>
      <c r="E10" s="68"/>
      <c r="F10" s="68"/>
      <c r="G10" s="69">
        <v>200000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 x14ac:dyDescent="0.2">
      <c r="A11" s="4"/>
      <c r="B11" s="99"/>
      <c r="C11" s="9" t="s">
        <v>19</v>
      </c>
      <c r="D11" s="68"/>
      <c r="E11" s="68"/>
      <c r="F11" s="68"/>
      <c r="G11" s="69">
        <v>50000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 x14ac:dyDescent="0.2">
      <c r="A12" s="4"/>
      <c r="B12" s="29" t="s">
        <v>22</v>
      </c>
      <c r="C12" s="30"/>
      <c r="D12" s="82"/>
      <c r="E12" s="82"/>
      <c r="F12" s="82"/>
      <c r="G12" s="83">
        <f>SUM(G9:G11)</f>
        <v>10250000</v>
      </c>
      <c r="H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8.25" customHeight="1" x14ac:dyDescent="0.2">
      <c r="A13" s="4"/>
      <c r="B13" s="4"/>
      <c r="C13" s="18"/>
      <c r="D13" s="19"/>
      <c r="E13" s="19"/>
      <c r="F13" s="19"/>
      <c r="G13" s="19"/>
      <c r="H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 x14ac:dyDescent="0.2">
      <c r="A14" s="4"/>
      <c r="B14" s="97" t="s">
        <v>23</v>
      </c>
      <c r="C14" s="32" t="s">
        <v>24</v>
      </c>
      <c r="D14" s="66"/>
      <c r="E14" s="66"/>
      <c r="F14" s="66"/>
      <c r="G14" s="6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 x14ac:dyDescent="0.2">
      <c r="A15" s="4"/>
      <c r="B15" s="98"/>
      <c r="C15" s="8" t="s">
        <v>49</v>
      </c>
      <c r="D15" s="68"/>
      <c r="E15" s="68"/>
      <c r="F15" s="68"/>
      <c r="G15" s="69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 x14ac:dyDescent="0.2">
      <c r="A16" s="4"/>
      <c r="B16" s="98"/>
      <c r="C16" s="8" t="s">
        <v>26</v>
      </c>
      <c r="D16" s="68"/>
      <c r="E16" s="68"/>
      <c r="F16" s="68"/>
      <c r="G16" s="69">
        <v>20000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 x14ac:dyDescent="0.2">
      <c r="A17" s="4"/>
      <c r="B17" s="98"/>
      <c r="C17" s="8" t="s">
        <v>27</v>
      </c>
      <c r="D17" s="68"/>
      <c r="E17" s="68"/>
      <c r="F17" s="68"/>
      <c r="G17" s="69">
        <v>80000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 x14ac:dyDescent="0.2">
      <c r="A18" s="4"/>
      <c r="B18" s="98"/>
      <c r="C18" s="8" t="s">
        <v>28</v>
      </c>
      <c r="D18" s="68"/>
      <c r="E18" s="68"/>
      <c r="F18" s="68"/>
      <c r="G18" s="69">
        <v>60000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 x14ac:dyDescent="0.2">
      <c r="A19" s="4"/>
      <c r="B19" s="98"/>
      <c r="C19" s="8" t="s">
        <v>47</v>
      </c>
      <c r="D19" s="68"/>
      <c r="E19" s="68"/>
      <c r="F19" s="68"/>
      <c r="G19" s="69">
        <v>23859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 x14ac:dyDescent="0.2">
      <c r="A20" s="4"/>
      <c r="B20" s="98"/>
      <c r="C20" s="8" t="s">
        <v>50</v>
      </c>
      <c r="D20" s="68"/>
      <c r="E20" s="68"/>
      <c r="F20" s="68"/>
      <c r="G20" s="69">
        <v>5000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9.5" customHeight="1" x14ac:dyDescent="0.2">
      <c r="A21" s="4"/>
      <c r="B21" s="98"/>
      <c r="C21" s="8" t="s">
        <v>31</v>
      </c>
      <c r="D21" s="68"/>
      <c r="E21" s="68"/>
      <c r="F21" s="68"/>
      <c r="G21" s="69">
        <v>10000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9.5" customHeight="1" x14ac:dyDescent="0.2">
      <c r="A22" s="4"/>
      <c r="B22" s="98"/>
      <c r="C22" s="8" t="s">
        <v>33</v>
      </c>
      <c r="D22" s="68"/>
      <c r="E22" s="68"/>
      <c r="F22" s="68"/>
      <c r="G22" s="69">
        <v>15000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9.5" customHeight="1" x14ac:dyDescent="0.2">
      <c r="A23" s="4"/>
      <c r="B23" s="99"/>
      <c r="C23" s="33" t="s">
        <v>48</v>
      </c>
      <c r="D23" s="84"/>
      <c r="E23" s="84"/>
      <c r="F23" s="84"/>
      <c r="G23" s="85">
        <v>3000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9.5" customHeight="1" x14ac:dyDescent="0.2">
      <c r="A24" s="18"/>
      <c r="B24" s="35" t="s">
        <v>35</v>
      </c>
      <c r="C24" s="36"/>
      <c r="D24" s="82"/>
      <c r="E24" s="82"/>
      <c r="F24" s="82"/>
      <c r="G24" s="83">
        <f>SUM(G14:G23)</f>
        <v>216859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8.25" customHeight="1" x14ac:dyDescent="0.2">
      <c r="A25" s="37"/>
      <c r="B25" s="3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9.5" customHeight="1" x14ac:dyDescent="0.2">
      <c r="A26" s="2"/>
      <c r="B26" s="38" t="s">
        <v>36</v>
      </c>
      <c r="C26" s="39"/>
      <c r="D26" s="39"/>
      <c r="E26" s="39"/>
      <c r="F26" s="39"/>
      <c r="G26" s="4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9.5" customHeight="1" x14ac:dyDescent="0.2">
      <c r="A27" s="2"/>
      <c r="B27" s="41"/>
      <c r="C27" s="42"/>
      <c r="D27" s="72"/>
      <c r="E27" s="72"/>
      <c r="F27" s="72"/>
      <c r="G27" s="43" t="s">
        <v>37</v>
      </c>
      <c r="H27" s="1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9.5" customHeight="1" x14ac:dyDescent="0.2">
      <c r="A28" s="2"/>
      <c r="B28" s="73" t="s">
        <v>38</v>
      </c>
      <c r="C28" s="45" t="s">
        <v>39</v>
      </c>
      <c r="D28" s="46">
        <f>$G$4+$G$7*12</f>
        <v>21440000</v>
      </c>
      <c r="E28" s="47" t="s">
        <v>40</v>
      </c>
      <c r="F28" s="48">
        <f>$G$12+$G$24*12</f>
        <v>12852308</v>
      </c>
      <c r="G28" s="49" t="s">
        <v>41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9.5" customHeight="1" x14ac:dyDescent="0.2">
      <c r="A29" s="2"/>
      <c r="B29" s="73" t="s">
        <v>42</v>
      </c>
      <c r="C29" s="45" t="s">
        <v>39</v>
      </c>
      <c r="D29" s="46">
        <f>$G$4+$G$7*12*3</f>
        <v>24320000</v>
      </c>
      <c r="E29" s="47" t="s">
        <v>40</v>
      </c>
      <c r="F29" s="48">
        <f>$G$12+$G$24*12*3</f>
        <v>18056924</v>
      </c>
      <c r="G29" s="49" t="s">
        <v>41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 x14ac:dyDescent="0.2">
      <c r="A30" s="2"/>
      <c r="B30" s="73" t="s">
        <v>43</v>
      </c>
      <c r="C30" s="45" t="s">
        <v>39</v>
      </c>
      <c r="D30" s="46">
        <f>$G$4+$G$7*12*5</f>
        <v>27200000</v>
      </c>
      <c r="E30" s="47" t="s">
        <v>40</v>
      </c>
      <c r="F30" s="48">
        <f>$G$12+$G$24*12*5</f>
        <v>23261540</v>
      </c>
      <c r="G30" s="49" t="s">
        <v>41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9.5" customHeight="1" x14ac:dyDescent="0.2">
      <c r="A31" s="2"/>
      <c r="B31" s="73" t="s">
        <v>44</v>
      </c>
      <c r="C31" s="45" t="s">
        <v>39</v>
      </c>
      <c r="D31" s="46">
        <f>$G$4+$G$7*12*7</f>
        <v>30080000</v>
      </c>
      <c r="E31" s="47" t="s">
        <v>40</v>
      </c>
      <c r="F31" s="48">
        <f>$G$12+$G$24*12*7</f>
        <v>28466156</v>
      </c>
      <c r="G31" s="49" t="s">
        <v>41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9.5" customHeight="1" x14ac:dyDescent="0.2">
      <c r="A32" s="2"/>
      <c r="B32" s="73" t="s">
        <v>45</v>
      </c>
      <c r="C32" s="45" t="s">
        <v>39</v>
      </c>
      <c r="D32" s="46">
        <f>$G$4+$G$7*12*9</f>
        <v>32960000</v>
      </c>
      <c r="E32" s="47" t="s">
        <v>40</v>
      </c>
      <c r="F32" s="48">
        <f>$G$12+$G$24*12*9</f>
        <v>33670772</v>
      </c>
      <c r="G32" s="86" t="s">
        <v>51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 x14ac:dyDescent="0.2">
      <c r="A33" s="2"/>
      <c r="B33" s="50"/>
      <c r="C33" s="51"/>
      <c r="D33" s="76"/>
      <c r="E33" s="76"/>
      <c r="F33" s="76"/>
      <c r="G33" s="7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">
      <c r="A38" s="2"/>
      <c r="B38" s="18"/>
      <c r="C38" s="2"/>
      <c r="D38" s="8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">
      <c r="A39" s="2"/>
      <c r="B39" s="1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">
      <c r="A40" s="2"/>
      <c r="B40" s="8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">
      <c r="A41" s="2"/>
      <c r="B41" s="1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">
      <c r="A42" s="2"/>
      <c r="B42" s="1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">
      <c r="A43" s="2"/>
      <c r="B43" s="2"/>
      <c r="C43" s="2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</sheetData>
  <mergeCells count="3">
    <mergeCell ref="C2:G2"/>
    <mergeCell ref="B9:B11"/>
    <mergeCell ref="B14:B2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資金計画書</vt:lpstr>
      <vt:lpstr>資金計画書記入例1</vt:lpstr>
      <vt:lpstr>資金計画書記入例2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秦涼人</cp:lastModifiedBy>
  <dcterms:created xsi:type="dcterms:W3CDTF">2021-03-15T00:31:46Z</dcterms:created>
  <dcterms:modified xsi:type="dcterms:W3CDTF">2021-03-15T00:31:46Z</dcterms:modified>
</cp:coreProperties>
</file>